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ocuments\Борисов\"/>
    </mc:Choice>
  </mc:AlternateContent>
  <xr:revisionPtr revIDLastSave="0" documentId="13_ncr:1_{B636B007-DF8E-4028-8FE7-C26675C7D0DD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24" i="1" l="1"/>
  <c r="I43" i="1"/>
  <c r="I176" i="1"/>
  <c r="G195" i="1"/>
  <c r="G196" i="1" s="1"/>
  <c r="I195" i="1"/>
  <c r="I196" i="1" s="1"/>
  <c r="H195" i="1"/>
  <c r="H196" i="1" s="1"/>
  <c r="L195" i="1"/>
  <c r="F195" i="1"/>
  <c r="F196" i="1" s="1"/>
  <c r="J195" i="1"/>
  <c r="J196" i="1" s="1"/>
  <c r="L176" i="1"/>
  <c r="J176" i="1"/>
  <c r="L157" i="1"/>
  <c r="G157" i="1"/>
  <c r="L138" i="1"/>
  <c r="G138" i="1"/>
  <c r="F138" i="1"/>
  <c r="L119" i="1"/>
  <c r="G119" i="1"/>
  <c r="L100" i="1"/>
  <c r="F100" i="1"/>
  <c r="L81" i="1"/>
  <c r="G81" i="1"/>
  <c r="L62" i="1"/>
  <c r="G62" i="1"/>
  <c r="L43" i="1"/>
  <c r="L196" i="1" s="1"/>
  <c r="F43" i="1"/>
  <c r="J43" i="1"/>
  <c r="L24" i="1"/>
  <c r="J24" i="1"/>
  <c r="J100" i="1"/>
  <c r="H100" i="1"/>
  <c r="G100" i="1"/>
</calcChain>
</file>

<file path=xl/sharedStrings.xml><?xml version="1.0" encoding="utf-8"?>
<sst xmlns="http://schemas.openxmlformats.org/spreadsheetml/2006/main" count="326" uniqueCount="87">
  <si>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</si>
  <si>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</si>
  <si>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</si>
  <si>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</si>
  <si>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</si>
  <si>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</si>
  <si>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</si>
  <si>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</si>
  <si>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</si>
  <si>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</si>
  <si>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</si>
  <si>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</si>
  <si>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</si>
  <si>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</si>
  <si>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</si>
  <si>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</si>
  <si>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</si>
  <si>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</si>
  <si>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</si>
  <si>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</si>
  <si>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</si>
  <si>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</si>
  <si>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</si>
  <si>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</si>
  <si>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</si>
  <si>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</si>
  <si>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</si>
  <si>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</si>
  <si>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</si>
  <si>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</si>
  <si>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</si>
  <si>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</si>
  <si>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</si>
  <si>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</si>
  <si>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</si>
  <si>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</si>
  <si>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</si>
  <si>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</si>
  <si>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</si>
  <si>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</si>
  <si>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</si>
  <si>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Чай  с молоком</t>
  </si>
  <si>
    <t>Горячий бутерброд с сыром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</si>
  <si>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</si>
  <si>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</si>
  <si>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</si>
  <si>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</si>
  <si>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</si>
  <si>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</si>
  <si>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</si>
  <si>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</si>
  <si>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</si>
  <si>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Шницель с соусом</t>
  </si>
  <si>
    <t>Кнели из курицы с соусом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</si>
  <si>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</si>
  <si>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</si>
  <si>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</si>
  <si>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</si>
  <si>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</si>
  <si>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</si>
  <si>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</si>
  <si>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Чахохбили</t>
  </si>
  <si>
    <t>Борщ сибирский со сметаной</t>
  </si>
  <si>
    <t>таб.4</t>
  </si>
  <si>
    <t>кисломол.</t>
  </si>
  <si>
    <t>Кнели из птицы с соусом</t>
  </si>
  <si>
    <t>Макаронные изделия отварные</t>
  </si>
  <si>
    <t>Хлеб пшеничный</t>
  </si>
  <si>
    <t>Сложный овощной гарнир</t>
  </si>
  <si>
    <t>Компот из смеси сухофруктов</t>
  </si>
  <si>
    <t>Суп-лапша домашняя</t>
  </si>
  <si>
    <t>Компот из  смеси сухофруктов</t>
  </si>
  <si>
    <t>Рыба, тушеная в томате с овощами</t>
  </si>
  <si>
    <t>Суп из овощей со сметаной</t>
  </si>
  <si>
    <t>Котлеты с соусом</t>
  </si>
  <si>
    <t>Каша молочная пшенная с маслом</t>
  </si>
  <si>
    <t>Мучное изделие</t>
  </si>
  <si>
    <t>Кисломолочный продукт</t>
  </si>
  <si>
    <t>Рыба под сырной шапкой</t>
  </si>
  <si>
    <t>Напиток фруктовый</t>
  </si>
  <si>
    <t>Биточки из птицы с соусом</t>
  </si>
  <si>
    <t>Щи из свежей капусты с картофелем со сметаной и гренками</t>
  </si>
  <si>
    <t>Суп картофельный с фасолью</t>
  </si>
  <si>
    <t>Плов с мясом</t>
  </si>
  <si>
    <t>Каша молочная овсяная  "Геркулес" с маслом</t>
  </si>
  <si>
    <t xml:space="preserve">МБОУ СОШ №91 </t>
  </si>
  <si>
    <t>Материкин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</si>
</sst>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1" sqref="N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85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8" t="s">
        <v>86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250</v>
      </c>
      <c r="G6" s="40">
        <v>10.43</v>
      </c>
      <c r="H6" s="40">
        <v>10.14</v>
      </c>
      <c r="I6" s="40">
        <v>47.75</v>
      </c>
      <c r="J6" s="40">
        <v>314</v>
      </c>
      <c r="K6" s="41">
        <v>174</v>
      </c>
      <c r="L6" s="40">
        <v>74.8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1.49</v>
      </c>
      <c r="H8" s="43">
        <v>1.1399999999999999</v>
      </c>
      <c r="I8" s="43">
        <v>15.7</v>
      </c>
      <c r="J8" s="43">
        <v>80</v>
      </c>
      <c r="K8" s="44">
        <v>378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8.5</v>
      </c>
      <c r="H9" s="43">
        <v>12</v>
      </c>
      <c r="I9" s="43">
        <v>18.649999999999999</v>
      </c>
      <c r="J9" s="43">
        <v>193</v>
      </c>
      <c r="K9" s="44" t="s">
        <v>40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20.420000000000002</v>
      </c>
      <c r="H13" s="19">
        <f t="shared" si="0"/>
        <v>23.28</v>
      </c>
      <c r="I13" s="19">
        <f t="shared" si="0"/>
        <v>82.1</v>
      </c>
      <c r="J13" s="19">
        <f t="shared" si="0"/>
        <v>587</v>
      </c>
      <c r="K13" s="25"/>
      <c r="L13" s="19">
        <f t="shared" ref="L13" si="1">SUM(L6:L12)</f>
        <v>74.8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40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2.2799999999999998</v>
      </c>
      <c r="H19" s="43">
        <v>0.27</v>
      </c>
      <c r="I19" s="43">
        <v>15.57</v>
      </c>
      <c r="J19" s="43">
        <v>71</v>
      </c>
      <c r="K19" s="44" t="s">
        <v>40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</v>
      </c>
      <c r="H23" s="19">
        <f t="shared" si="2"/>
        <v>26.700000000000003</v>
      </c>
      <c r="I23" s="19">
        <f t="shared" si="2"/>
        <v>90.8</v>
      </c>
      <c r="J23" s="19">
        <f t="shared" si="2"/>
        <v>711</v>
      </c>
      <c r="K23" s="25"/>
      <c r="L23" s="19">
        <f t="shared" ref="L23" si="3">SUM(L14:L22)</f>
        <v>92.8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1200</v>
      </c>
      <c r="G24" s="32">
        <f t="shared" ref="G24:J24" si="4">G13+G23</f>
        <v>46.52</v>
      </c>
      <c r="H24" s="32">
        <f t="shared" si="4"/>
        <v>49.980000000000004</v>
      </c>
      <c r="I24" s="32">
        <f t="shared" si="4"/>
        <v>172.89999999999998</v>
      </c>
      <c r="J24" s="32">
        <f t="shared" si="4"/>
        <v>1298</v>
      </c>
      <c r="K24" s="32"/>
      <c r="L24" s="32">
        <f t="shared" ref="L24" si="5">L13+L23</f>
        <v>167.6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4.4" x14ac:dyDescent="0.3">
      <c r="A26" s="14"/>
      <c r="B26" s="15"/>
      <c r="C26" s="11"/>
      <c r="D26" s="6" t="s">
        <v>21</v>
      </c>
      <c r="E26" s="42" t="s">
        <v>66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40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4.4" x14ac:dyDescent="0.3">
      <c r="A35" s="14"/>
      <c r="B35" s="15"/>
      <c r="C35" s="11"/>
      <c r="D35" s="7" t="s">
        <v>28</v>
      </c>
      <c r="E35" s="42" t="s">
        <v>52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66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55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67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40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4.4" x14ac:dyDescent="0.3">
      <c r="A45" s="23"/>
      <c r="B45" s="15"/>
      <c r="C45" s="11"/>
      <c r="D45" s="6" t="s">
        <v>21</v>
      </c>
      <c r="E45" s="42" t="s">
        <v>68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40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40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40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67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40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40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56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46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40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67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40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40</v>
      </c>
      <c r="L82" s="40">
        <v>74.8</v>
      </c>
    </row>
    <row r="83" spans="1:12" ht="14.4" x14ac:dyDescent="0.3">
      <c r="A83" s="23"/>
      <c r="B83" s="15"/>
      <c r="C83" s="11"/>
      <c r="D83" s="50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67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>
        <v>92.8</v>
      </c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40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67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40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40</v>
      </c>
      <c r="L101" s="40">
        <v>74.8</v>
      </c>
    </row>
    <row r="102" spans="1:12" ht="14.4" x14ac:dyDescent="0.3">
      <c r="A102" s="23"/>
      <c r="B102" s="15"/>
      <c r="C102" s="11"/>
      <c r="D102" s="6" t="s">
        <v>21</v>
      </c>
      <c r="E102" s="42" t="s">
        <v>66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4.4" x14ac:dyDescent="0.3">
      <c r="A111" s="23"/>
      <c r="B111" s="15"/>
      <c r="C111" s="11"/>
      <c r="D111" s="7" t="s">
        <v>28</v>
      </c>
      <c r="E111" s="42" t="s">
        <v>61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40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67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40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4.4" x14ac:dyDescent="0.3">
      <c r="A121" s="14"/>
      <c r="B121" s="15"/>
      <c r="C121" s="11"/>
      <c r="D121" s="6" t="s">
        <v>21</v>
      </c>
      <c r="E121" s="42" t="s">
        <v>58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40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40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67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40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63</v>
      </c>
      <c r="L139" s="40">
        <v>74.8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180</v>
      </c>
      <c r="G141" s="43">
        <v>0.18</v>
      </c>
      <c r="H141" s="43">
        <v>0.02</v>
      </c>
      <c r="I141" s="43">
        <v>13.54</v>
      </c>
      <c r="J141" s="43">
        <v>55</v>
      </c>
      <c r="K141" s="44">
        <v>685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4.4" x14ac:dyDescent="0.3">
      <c r="A143" s="23"/>
      <c r="B143" s="15"/>
      <c r="C143" s="11"/>
      <c r="D143" s="51" t="s">
        <v>64</v>
      </c>
      <c r="E143" s="42" t="s">
        <v>77</v>
      </c>
      <c r="F143" s="43">
        <v>100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15.28</v>
      </c>
      <c r="H146" s="19">
        <f t="shared" si="70"/>
        <v>7.3699999999999992</v>
      </c>
      <c r="I146" s="19">
        <f t="shared" si="70"/>
        <v>105.37</v>
      </c>
      <c r="J146" s="19">
        <f t="shared" si="70"/>
        <v>552</v>
      </c>
      <c r="K146" s="25"/>
      <c r="L146" s="19">
        <f t="shared" ref="L146" si="71">SUM(L139:L145)</f>
        <v>74.8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4.4" x14ac:dyDescent="0.3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9.19</v>
      </c>
      <c r="H149" s="43">
        <v>10.73</v>
      </c>
      <c r="I149" s="43">
        <v>7.7</v>
      </c>
      <c r="J149" s="43">
        <v>136</v>
      </c>
      <c r="K149" s="44" t="s">
        <v>40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40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79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67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40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40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20.74</v>
      </c>
      <c r="H156" s="19">
        <f t="shared" si="72"/>
        <v>28.59</v>
      </c>
      <c r="I156" s="19">
        <f t="shared" si="72"/>
        <v>98.559999999999988</v>
      </c>
      <c r="J156" s="19">
        <f t="shared" si="72"/>
        <v>706</v>
      </c>
      <c r="K156" s="25"/>
      <c r="L156" s="19">
        <f t="shared" ref="L156" si="73">SUM(L147:L155)</f>
        <v>92.8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1210</v>
      </c>
      <c r="G157" s="32">
        <f t="shared" ref="G157" si="74">G146+G156</f>
        <v>36.019999999999996</v>
      </c>
      <c r="H157" s="32">
        <f t="shared" ref="H157" si="75">H146+H156</f>
        <v>35.96</v>
      </c>
      <c r="I157" s="32">
        <f t="shared" ref="I157" si="76">I146+I156</f>
        <v>203.93</v>
      </c>
      <c r="J157" s="32">
        <f t="shared" ref="J157:L157" si="77">J146+J156</f>
        <v>1258</v>
      </c>
      <c r="K157" s="32"/>
      <c r="L157" s="32">
        <f t="shared" si="77"/>
        <v>167.6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40</v>
      </c>
      <c r="L158" s="40">
        <v>74.8</v>
      </c>
    </row>
    <row r="159" spans="1:12" ht="14.4" x14ac:dyDescent="0.3">
      <c r="A159" s="23"/>
      <c r="B159" s="15"/>
      <c r="C159" s="11"/>
      <c r="D159" s="6" t="s">
        <v>21</v>
      </c>
      <c r="E159" s="42" t="s">
        <v>45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46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40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6.4" x14ac:dyDescent="0.3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1.77</v>
      </c>
      <c r="H167" s="43">
        <v>6.58</v>
      </c>
      <c r="I167" s="43">
        <v>7.95</v>
      </c>
      <c r="J167" s="43">
        <v>130</v>
      </c>
      <c r="K167" s="44">
        <v>124</v>
      </c>
      <c r="L167" s="43">
        <v>92.8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40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40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67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40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23.84</v>
      </c>
      <c r="H175" s="19">
        <f t="shared" si="80"/>
        <v>20.149999999999999</v>
      </c>
      <c r="I175" s="19">
        <f t="shared" si="80"/>
        <v>93.89</v>
      </c>
      <c r="J175" s="19">
        <f t="shared" si="80"/>
        <v>706</v>
      </c>
      <c r="K175" s="25"/>
      <c r="L175" s="19">
        <f t="shared" ref="L175" si="81">SUM(L166:L174)</f>
        <v>92.8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1200</v>
      </c>
      <c r="G176" s="32">
        <f t="shared" ref="G176" si="82">G165+G175</f>
        <v>45.03</v>
      </c>
      <c r="H176" s="32">
        <f t="shared" ref="H176" si="83">H165+H175</f>
        <v>35.89</v>
      </c>
      <c r="I176" s="32">
        <f t="shared" ref="I176" si="84">I165+I175</f>
        <v>172.81</v>
      </c>
      <c r="J176" s="32">
        <f t="shared" ref="J176:L176" si="85">J165+J175</f>
        <v>1252</v>
      </c>
      <c r="K176" s="32"/>
      <c r="L176" s="32">
        <f t="shared" si="85"/>
        <v>167.6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4.4" x14ac:dyDescent="0.3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50</v>
      </c>
      <c r="F189" s="43">
        <v>180</v>
      </c>
      <c r="G189" s="43">
        <v>0.23</v>
      </c>
      <c r="H189" s="43">
        <v>0.02</v>
      </c>
      <c r="I189" s="43">
        <v>13.72</v>
      </c>
      <c r="J189" s="43">
        <v>57</v>
      </c>
      <c r="K189" s="44">
        <v>686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67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40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20</v>
      </c>
      <c r="G191" s="43">
        <v>1.5</v>
      </c>
      <c r="H191" s="43">
        <v>0.5</v>
      </c>
      <c r="I191" s="43">
        <v>9.8000000000000007</v>
      </c>
      <c r="J191" s="43">
        <v>50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25.180000000000003</v>
      </c>
      <c r="H194" s="19">
        <f t="shared" si="88"/>
        <v>15.62</v>
      </c>
      <c r="I194" s="19">
        <f t="shared" si="88"/>
        <v>116.21999999999998</v>
      </c>
      <c r="J194" s="19">
        <f t="shared" si="88"/>
        <v>708</v>
      </c>
      <c r="K194" s="25"/>
      <c r="L194" s="19">
        <f t="shared" ref="L194" si="89">SUM(L185:L193)</f>
        <v>92.8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1200</v>
      </c>
      <c r="G195" s="32">
        <f t="shared" ref="G195" si="90">G184+G194</f>
        <v>45.320000000000007</v>
      </c>
      <c r="H195" s="32">
        <f t="shared" ref="H195" si="91">H184+H194</f>
        <v>28.24</v>
      </c>
      <c r="I195" s="32">
        <f t="shared" ref="I195" si="92">I184+I194</f>
        <v>211.53999999999996</v>
      </c>
      <c r="J195" s="32">
        <f t="shared" ref="J195:L195" si="93">J184+J194</f>
        <v>1285</v>
      </c>
      <c r="K195" s="32"/>
      <c r="L195" s="32">
        <f t="shared" si="93"/>
        <v>167.6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SUMIF($C:$C,"Итого за день:",F:F)/COUNTIFS($C:$C,"Итого за день:",F:F,"&gt;0")</f>
        <v>1211</v>
      </c>
      <c r="G196" s="34">
        <f>SUMIF($C:$C,"Итого за день:",G:G)/COUNTIFS($C:$C,"Итого за день:",G:G,"&gt;0")</f>
        <v>49.376999999999995</v>
      </c>
      <c r="H196" s="34">
        <f>SUMIF($C:$C,"Итого за день:",H:H)/COUNTIFS($C:$C,"Итого за день:",H:H,"&gt;0")</f>
        <v>35.164999999999999</v>
      </c>
      <c r="I196" s="34">
        <f>SUMIF($C:$C,"Итого за день:",I:I)/COUNTIFS($C:$C,"Итого за день:",I:I,"&gt;0")</f>
        <v>187.57400000000001</v>
      </c>
      <c r="J196" s="34">
        <f>SUMIF($C:$C,"Итого за день:",J:J)/COUNTIFS($C:$C,"Итого за день:",J:J,"&gt;0")</f>
        <v>1279.0999999999999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2023-11-07T07:40:46Z</dcterms:modified>
</cp:coreProperties>
</file>