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esktop\Питание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H185" i="1"/>
  <c r="G185" i="1"/>
  <c r="F185" i="1"/>
  <c r="B176" i="1"/>
  <c r="A176" i="1"/>
  <c r="L175" i="1"/>
  <c r="L186" i="1" s="1"/>
  <c r="J175" i="1"/>
  <c r="I175" i="1"/>
  <c r="I186" i="1" s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H155" i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G115" i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G95" i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H66" i="1" s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I15" i="1"/>
  <c r="H15" i="1"/>
  <c r="G15" i="1"/>
  <c r="F15" i="1"/>
  <c r="J186" i="1" l="1"/>
  <c r="H186" i="1"/>
  <c r="H166" i="1"/>
  <c r="I166" i="1"/>
  <c r="F166" i="1"/>
  <c r="G146" i="1"/>
  <c r="H126" i="1"/>
  <c r="G126" i="1"/>
  <c r="I106" i="1"/>
  <c r="G106" i="1"/>
  <c r="J106" i="1"/>
  <c r="H106" i="1"/>
  <c r="I86" i="1"/>
  <c r="G86" i="1"/>
  <c r="J86" i="1"/>
  <c r="H86" i="1"/>
  <c r="F86" i="1"/>
  <c r="J66" i="1"/>
  <c r="I66" i="1"/>
  <c r="F66" i="1"/>
  <c r="J46" i="1"/>
  <c r="I46" i="1"/>
  <c r="H46" i="1"/>
  <c r="G46" i="1"/>
  <c r="F46" i="1"/>
  <c r="F207" i="1" s="1"/>
  <c r="H26" i="1"/>
  <c r="F26" i="1"/>
  <c r="I26" i="1"/>
  <c r="G26" i="1"/>
  <c r="J207" i="1" l="1"/>
  <c r="I207" i="1"/>
  <c r="G207" i="1"/>
  <c r="H207" i="1"/>
</calcChain>
</file>

<file path=xl/sharedStrings.xml><?xml version="1.0" encoding="utf-8"?>
<sst xmlns="http://schemas.openxmlformats.org/spreadsheetml/2006/main" count="318" uniqueCount="86">
  <si>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</si>
  <si>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</si>
  <si>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</si>
  <si>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</si>
  <si>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</si>
  <si>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</si>
  <si>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</si>
  <si>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</si>
  <si>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</si>
  <si>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</si>
  <si>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</si>
  <si>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</si>
  <si>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</si>
  <si>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</si>
  <si>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</si>
  <si>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</si>
  <si>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</si>
  <si>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</si>
  <si>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</si>
  <si>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</si>
  <si>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</si>
  <si>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</si>
  <si>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</si>
  <si>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</si>
  <si>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</si>
  <si>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</si>
  <si>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</si>
  <si>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</si>
  <si>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</si>
  <si>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</si>
  <si>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</si>
  <si>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</si>
  <si>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</si>
  <si>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</si>
  <si>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</si>
  <si>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</si>
  <si>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</si>
  <si>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</si>
  <si>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</si>
  <si>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 </t>
  </si>
  <si>
    <t>Каша молочная рисовая с маслом</t>
  </si>
  <si>
    <t>яйца вареные</t>
  </si>
  <si>
    <t>чай с сахаром</t>
  </si>
  <si>
    <t>бутерброды с повидлом</t>
  </si>
  <si>
    <t>таб4</t>
  </si>
  <si>
    <t>акт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</si>
  <si>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</si>
  <si>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</si>
  <si>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</si>
  <si>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</si>
  <si>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</si>
  <si>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фритата с овощами с соусом</t>
  </si>
  <si>
    <t>макаронные изделия отварные</t>
  </si>
  <si>
    <t>фрукты свежие</t>
  </si>
  <si>
    <t>рассольник со сметаной</t>
  </si>
  <si>
    <t>напиток из ягод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</si>
  <si>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</si>
  <si>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</si>
  <si>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</si>
  <si>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</si>
  <si>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</si>
  <si>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</si>
  <si>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по-купечески</t>
  </si>
  <si>
    <t>котлеты с соусом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</si>
  <si>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</si>
  <si>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</si>
  <si>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</si>
  <si>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</si>
  <si>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</si>
  <si>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</si>
  <si>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</si>
  <si>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</si>
  <si>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таб 4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</si>
  <si>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</si>
  <si>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</si>
  <si>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</si>
  <si>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</si>
  <si>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котлеты студенческие с соусом</t>
  </si>
  <si>
    <t>9, 35</t>
  </si>
  <si>
    <t>каша гречневая вязкая</t>
  </si>
  <si>
    <t>щи из свежей капусты со сметаной</t>
  </si>
  <si>
    <t>вареники с творогом с соусом</t>
  </si>
  <si>
    <t>жаркое по-домашнему с овощами</t>
  </si>
  <si>
    <t>Материкин В.А,</t>
  </si>
  <si>
    <t>МБОУ "СОШ №91"</t>
  </si>
  <si>
    <t>биточки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</si>
</sst>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I59" sqref="I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40</v>
      </c>
      <c r="G7" s="51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48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49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50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223.70000000000002</v>
      </c>
      <c r="J26" s="32">
        <f t="shared" si="4"/>
        <v>1310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45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52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42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49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53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54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51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55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45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49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50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85</v>
      </c>
      <c r="F47" s="40">
        <v>90</v>
      </c>
      <c r="G47" s="40">
        <v>8.4600000000000009</v>
      </c>
      <c r="H47" s="40">
        <v>6.15</v>
      </c>
      <c r="I47" s="40">
        <v>11.4</v>
      </c>
      <c r="J47" s="40">
        <v>138</v>
      </c>
      <c r="K47" s="41">
        <v>388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56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45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57</v>
      </c>
      <c r="F49" s="43">
        <v>200</v>
      </c>
      <c r="G49" s="43"/>
      <c r="H49" s="43"/>
      <c r="I49" s="43">
        <v>18</v>
      </c>
      <c r="J49" s="43">
        <v>113</v>
      </c>
      <c r="K49" s="44" t="s">
        <v>45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49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15.21</v>
      </c>
      <c r="H55" s="19">
        <f>SUM(H47:H54)</f>
        <v>14.170000000000002</v>
      </c>
      <c r="I55" s="19">
        <f>SUM(I47:I54)</f>
        <v>73.84</v>
      </c>
      <c r="J55" s="19">
        <f>SUM(J47:J54)</f>
        <v>495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 x14ac:dyDescent="0.3">
      <c r="A57" s="23"/>
      <c r="B57" s="15"/>
      <c r="C57" s="11"/>
      <c r="D57" s="7" t="s">
        <v>27</v>
      </c>
      <c r="E57" s="42" t="s">
        <v>58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28</v>
      </c>
      <c r="E58" s="39" t="s">
        <v>85</v>
      </c>
      <c r="F58" s="43">
        <v>90</v>
      </c>
      <c r="G58" s="43">
        <v>8.4600000000000009</v>
      </c>
      <c r="H58" s="43">
        <v>6.15</v>
      </c>
      <c r="I58" s="43">
        <v>11.4</v>
      </c>
      <c r="J58" s="43">
        <v>138</v>
      </c>
      <c r="K58" s="44">
        <v>388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56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45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57</v>
      </c>
      <c r="F60" s="43">
        <v>200</v>
      </c>
      <c r="G60" s="43"/>
      <c r="H60" s="43"/>
      <c r="I60" s="43">
        <v>18</v>
      </c>
      <c r="J60" s="43">
        <v>113</v>
      </c>
      <c r="K60" s="44" t="s">
        <v>45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49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50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24.98</v>
      </c>
      <c r="H65" s="19">
        <f t="shared" ref="H65" si="15">SUM(H56:H64)</f>
        <v>17.920000000000002</v>
      </c>
      <c r="I65" s="19">
        <f t="shared" ref="I65" si="16">SUM(I56:I64)</f>
        <v>111.46</v>
      </c>
      <c r="J65" s="19">
        <f t="shared" ref="J65:L65" si="17">SUM(J56:J64)</f>
        <v>720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1220</v>
      </c>
      <c r="G66" s="32">
        <f t="shared" ref="G66" si="18">G55+G65</f>
        <v>40.19</v>
      </c>
      <c r="H66" s="32">
        <f t="shared" ref="H66" si="19">H55+H65</f>
        <v>32.090000000000003</v>
      </c>
      <c r="I66" s="32">
        <f t="shared" ref="I66" si="20">I55+I65</f>
        <v>185.3</v>
      </c>
      <c r="J66" s="32">
        <f t="shared" ref="J66:L66" si="21">J55+J65</f>
        <v>1215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59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60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61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62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45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55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49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50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63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64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49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65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63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64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48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49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50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66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52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55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45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49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67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66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52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55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45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49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50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68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69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45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49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70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68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69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45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49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50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71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72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 t="s">
        <v>73</v>
      </c>
      <c r="F148" s="43">
        <v>90</v>
      </c>
      <c r="G148" s="43">
        <v>2.5</v>
      </c>
      <c r="H148" s="43">
        <v>0.3</v>
      </c>
      <c r="I148" s="43">
        <v>17</v>
      </c>
      <c r="J148" s="43">
        <v>80</v>
      </c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74</v>
      </c>
      <c r="F150" s="43">
        <v>50</v>
      </c>
      <c r="G150" s="43">
        <v>3.51</v>
      </c>
      <c r="H150" s="51">
        <v>5.77</v>
      </c>
      <c r="I150" s="43">
        <v>25.79</v>
      </c>
      <c r="J150" s="43">
        <v>160</v>
      </c>
      <c r="K150" s="44" t="s">
        <v>45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</v>
      </c>
      <c r="H155" s="19">
        <f t="shared" si="62"/>
        <v>13.45</v>
      </c>
      <c r="I155" s="19">
        <f t="shared" si="62"/>
        <v>78.52000000000001</v>
      </c>
      <c r="J155" s="19">
        <f t="shared" si="62"/>
        <v>564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75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45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76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45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48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49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50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77</v>
      </c>
      <c r="F167" s="40">
        <v>90</v>
      </c>
      <c r="G167" s="40">
        <v>9.06</v>
      </c>
      <c r="H167" s="40">
        <v>10.74</v>
      </c>
      <c r="I167" s="40" t="s">
        <v>78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79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55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45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64.45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80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77</v>
      </c>
      <c r="F178" s="43">
        <v>90</v>
      </c>
      <c r="G178" s="43">
        <v>9.06</v>
      </c>
      <c r="H178" s="43">
        <v>10.74</v>
      </c>
      <c r="I178" s="51" t="s">
        <v>78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79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55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49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50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177.95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81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45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48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60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46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82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45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42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49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50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46.14</v>
      </c>
      <c r="H207" s="34">
        <f>SUMIF($C:$C,"Итого за день:",H:H)/COUNTIFS($C:$C,"Итого за день:",H:H,"&gt;0")</f>
        <v>34.880999999999993</v>
      </c>
      <c r="I207" s="34">
        <f>SUMIF($C:$C,"Итого за день:",I:I)/COUNTIFS($C:$C,"Итого за день:",I:I,"&gt;0")</f>
        <v>203.71599999999998</v>
      </c>
      <c r="J207" s="34">
        <f>SUMIF($C:$C,"Итого за день:",J:J)/COUNTIFS($C:$C,"Итого за день:",J:J,"&gt;0")</f>
        <v>1274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2022-05-16T14:23:56Z</dcterms:created>
  <dcterms:modified xsi:type="dcterms:W3CDTF">2024-11-06T04:24:33Z</dcterms:modified>
</cp:coreProperties>
</file>